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2120" windowHeight="9120" activeTab="3"/>
  </bookViews>
  <sheets>
    <sheet name="Notes" sheetId="1" r:id="rId1"/>
    <sheet name=" Cash Flow" sheetId="2" r:id="rId2"/>
    <sheet name="Operating" sheetId="3" r:id="rId3"/>
    <sheet name="Grant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  <author>Algonquin College</author>
  </authors>
  <commentList>
    <comment ref="F12" authorId="0">
      <text>
        <r>
          <rPr>
            <sz val="8"/>
            <rFont val="Tahoma"/>
            <family val="0"/>
          </rPr>
          <t xml:space="preserve">For theCASH FLOW 
grant calculation:
always skip the enrolment from the immediate preceeding year; then do a 3 year average ie.(( B+C+D)
/3)/2 semesters
= enrolment x $grant value = grant for the year
68+68/2/3 x 4064 x 1.2
= 111,540
</t>
        </r>
      </text>
    </comment>
    <comment ref="G12" authorId="0">
      <text>
        <r>
          <rPr>
            <sz val="8"/>
            <rFont val="Tahoma"/>
            <family val="0"/>
          </rPr>
          <t xml:space="preserve">For theCASH FLOW 
grant calculation:
(68+68+69)/2/3 x 4,064(1.2)=
166,624
</t>
        </r>
      </text>
    </comment>
    <comment ref="H12" authorId="0">
      <text>
        <r>
          <rPr>
            <sz val="8"/>
            <rFont val="Tahoma"/>
            <family val="0"/>
          </rPr>
          <t xml:space="preserve">For theCASH FLOW 
grant calculation:
68+69+70/2/3 x 4064 x 1.2= 
168,250
</t>
        </r>
      </text>
    </comment>
    <comment ref="E16" authorId="1">
      <text>
        <r>
          <rPr>
            <b/>
            <sz val="8"/>
            <rFont val="Tahoma"/>
            <family val="0"/>
          </rPr>
          <t>Algonquin College:</t>
        </r>
        <r>
          <rPr>
            <sz val="8"/>
            <rFont val="Tahoma"/>
            <family val="0"/>
          </rPr>
          <t xml:space="preserve">
full time faculty + coord. Hired in April as program starts in 10S
</t>
        </r>
      </text>
    </comment>
  </commentList>
</comments>
</file>

<file path=xl/sharedStrings.xml><?xml version="1.0" encoding="utf-8"?>
<sst xmlns="http://schemas.openxmlformats.org/spreadsheetml/2006/main" count="90" uniqueCount="58">
  <si>
    <t>Cash Flow Analysis</t>
  </si>
  <si>
    <t>REVENUE</t>
  </si>
  <si>
    <t>Grant*</t>
  </si>
  <si>
    <t>Total Revenue</t>
  </si>
  <si>
    <t>EXPENSES</t>
  </si>
  <si>
    <t>Operating</t>
  </si>
  <si>
    <t>Total Expenses</t>
  </si>
  <si>
    <t>Renovations</t>
  </si>
  <si>
    <t>Total Capital</t>
  </si>
  <si>
    <t>CASH CONTRIBUTION</t>
  </si>
  <si>
    <t>% CONTRIBUTION</t>
  </si>
  <si>
    <t>CAPITAL (not included in contribution)</t>
  </si>
  <si>
    <t>2003-04</t>
  </si>
  <si>
    <t>2002-03</t>
  </si>
  <si>
    <t>YEAR 1 semester registrations</t>
  </si>
  <si>
    <t>Tuition Fee per semester</t>
  </si>
  <si>
    <t>Fees</t>
  </si>
  <si>
    <t>Equipment</t>
  </si>
  <si>
    <t>5% inflation included in tuition &amp; expenses</t>
  </si>
  <si>
    <t>- Enrolment 1st year:</t>
  </si>
  <si>
    <r>
      <t xml:space="preserve">                   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year:</t>
    </r>
  </si>
  <si>
    <r>
      <t xml:space="preserve">                   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year:</t>
    </r>
  </si>
  <si>
    <r>
      <t xml:space="preserve">                   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year:</t>
    </r>
  </si>
  <si>
    <r>
      <t xml:space="preserve">                    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year:</t>
    </r>
  </si>
  <si>
    <r>
      <t>FT Academic + Fringe (</t>
    </r>
    <r>
      <rPr>
        <b/>
        <sz val="8"/>
        <rFont val="Arial"/>
        <family val="2"/>
      </rPr>
      <t>21%</t>
    </r>
    <r>
      <rPr>
        <b/>
        <sz val="10"/>
        <rFont val="Arial"/>
        <family val="2"/>
      </rPr>
      <t>)</t>
    </r>
  </si>
  <si>
    <r>
      <t>Temp Acad +  Fringe (</t>
    </r>
    <r>
      <rPr>
        <b/>
        <sz val="8"/>
        <rFont val="Arial"/>
        <family val="2"/>
      </rPr>
      <t>9%</t>
    </r>
    <r>
      <rPr>
        <b/>
        <sz val="10"/>
        <rFont val="Arial"/>
        <family val="2"/>
      </rPr>
      <t>)</t>
    </r>
  </si>
  <si>
    <r>
      <t>FT Supp + Fringe (</t>
    </r>
    <r>
      <rPr>
        <b/>
        <sz val="8"/>
        <rFont val="Arial"/>
        <family val="2"/>
      </rPr>
      <t>26%</t>
    </r>
    <r>
      <rPr>
        <b/>
        <sz val="10"/>
        <rFont val="Arial"/>
        <family val="2"/>
      </rPr>
      <t>)</t>
    </r>
  </si>
  <si>
    <r>
      <t>Temp Supp + Fringe (</t>
    </r>
    <r>
      <rPr>
        <b/>
        <sz val="8"/>
        <rFont val="Arial"/>
        <family val="2"/>
      </rPr>
      <t>10%</t>
    </r>
    <r>
      <rPr>
        <b/>
        <sz val="10"/>
        <rFont val="Arial"/>
        <family val="2"/>
      </rPr>
      <t>)</t>
    </r>
  </si>
  <si>
    <t>Travel</t>
  </si>
  <si>
    <t>Hospitality</t>
  </si>
  <si>
    <t>2011/12</t>
  </si>
  <si>
    <t>2012/13</t>
  </si>
  <si>
    <t>2013/14</t>
  </si>
  <si>
    <t>Instructional Supplies</t>
  </si>
  <si>
    <t>Printing</t>
  </si>
  <si>
    <t>Photocopying</t>
  </si>
  <si>
    <t>Field Work</t>
  </si>
  <si>
    <t>Maintenance</t>
  </si>
  <si>
    <t>2014/15</t>
  </si>
  <si>
    <t>Total Annual Registrations</t>
  </si>
  <si>
    <t>NAME OF PROGRAM</t>
  </si>
  <si>
    <t>Assumed WFU = 1</t>
  </si>
  <si>
    <t>FT academic step 10 8/12's year hire</t>
  </si>
  <si>
    <t>2015/16</t>
  </si>
  <si>
    <t xml:space="preserve">* Grant Value $ 4,358 </t>
  </si>
  <si>
    <t>enrolment</t>
  </si>
  <si>
    <t># of weeks</t>
  </si>
  <si>
    <t>Prog Duration</t>
  </si>
  <si>
    <t>Prog. Weight</t>
  </si>
  <si>
    <t>Funding Unit</t>
  </si>
  <si>
    <t>WFU</t>
  </si>
  <si>
    <t>Level 1</t>
  </si>
  <si>
    <t>Grant</t>
  </si>
  <si>
    <t>Level 2</t>
  </si>
  <si>
    <t>Level 3</t>
  </si>
  <si>
    <t>Total WFU</t>
  </si>
  <si>
    <t>Please fill in enrollment, # of wks and prog. duration</t>
  </si>
  <si>
    <t>This is a sample only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</si>
</sst>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[$€-2]\ #,##0.00_);[Red]\([$€-2]\ #,##0.00\)"/>
    <numFmt numFmtId="179" formatCode="_(* #,##0.0_);_(* \(#,##0.0\);_(* &quot;-&quot;??_);_(@_)"/>
    <numFmt numFmtId="180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40"/>
      <name val="Arial"/>
      <family val="0"/>
    </font>
    <font>
      <sz val="8"/>
      <name val="Tahoma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33" borderId="0" xfId="0" applyNumberFormat="1" applyFont="1" applyFill="1" applyAlignment="1">
      <alignment/>
    </xf>
    <xf numFmtId="10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3" fontId="1" fillId="33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34" borderId="0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180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180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0.8515625" style="0" customWidth="1"/>
    <col min="2" max="2" width="5.28125" style="0" customWidth="1"/>
    <col min="3" max="3" width="5.00390625" style="0" customWidth="1"/>
    <col min="4" max="4" width="5.7109375" style="0" customWidth="1"/>
    <col min="5" max="5" width="5.421875" style="0" customWidth="1"/>
    <col min="6" max="6" width="5.8515625" style="0" customWidth="1"/>
    <col min="7" max="7" width="6.00390625" style="0" customWidth="1"/>
    <col min="8" max="9" width="5.140625" style="0" customWidth="1"/>
    <col min="10" max="10" width="5.421875" style="0" customWidth="1"/>
    <col min="11" max="11" width="5.28125" style="0" customWidth="1"/>
    <col min="12" max="12" width="4.57421875" style="0" customWidth="1"/>
    <col min="13" max="13" width="5.28125" style="0" customWidth="1"/>
    <col min="14" max="14" width="5.140625" style="0" customWidth="1"/>
    <col min="15" max="16" width="5.28125" style="0" customWidth="1"/>
  </cols>
  <sheetData>
    <row r="1" spans="1:4" ht="12.75">
      <c r="A1" s="23" t="s">
        <v>40</v>
      </c>
      <c r="B1" s="24"/>
      <c r="C1" s="24"/>
      <c r="D1" s="24"/>
    </row>
    <row r="2" spans="1:4" ht="12.75">
      <c r="A2" s="24"/>
      <c r="B2" s="24"/>
      <c r="C2" s="24"/>
      <c r="D2" s="24"/>
    </row>
    <row r="3" spans="1:4" ht="12.75">
      <c r="A3" s="24"/>
      <c r="B3" s="24"/>
      <c r="C3" s="24"/>
      <c r="D3" s="24"/>
    </row>
    <row r="4" spans="1:4" ht="12.75">
      <c r="A4" s="24" t="s">
        <v>19</v>
      </c>
      <c r="B4" s="24"/>
      <c r="C4" s="24"/>
      <c r="D4" s="24"/>
    </row>
    <row r="5" spans="1:4" ht="14.25">
      <c r="A5" s="24" t="s">
        <v>20</v>
      </c>
      <c r="B5" s="24"/>
      <c r="C5" s="24"/>
      <c r="D5" s="24"/>
    </row>
    <row r="6" spans="1:4" ht="14.25">
      <c r="A6" s="24" t="s">
        <v>21</v>
      </c>
      <c r="B6" s="24"/>
      <c r="C6" s="24"/>
      <c r="D6" s="24"/>
    </row>
    <row r="7" spans="1:4" ht="14.25">
      <c r="A7" s="24" t="s">
        <v>22</v>
      </c>
      <c r="B7" s="24"/>
      <c r="C7" s="24"/>
      <c r="D7" s="24"/>
    </row>
    <row r="8" spans="1:4" ht="14.25">
      <c r="A8" s="24" t="s">
        <v>23</v>
      </c>
      <c r="B8" s="24"/>
      <c r="C8" s="24"/>
      <c r="D8" s="24"/>
    </row>
    <row r="9" spans="1:4" ht="12.75">
      <c r="A9" s="24"/>
      <c r="B9" s="24"/>
      <c r="C9" s="24"/>
      <c r="D9" s="24"/>
    </row>
    <row r="10" spans="1:17" ht="12.75">
      <c r="A10" s="36"/>
      <c r="B10" s="36"/>
      <c r="C10" s="36"/>
      <c r="D10" s="3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.75">
      <c r="A11" s="37"/>
      <c r="B11" s="36"/>
      <c r="C11" s="36"/>
      <c r="D11" s="36"/>
      <c r="E11" s="36"/>
      <c r="F11" s="36"/>
      <c r="G11" s="36"/>
      <c r="H11" s="36"/>
      <c r="I11" s="36"/>
      <c r="J11" s="22"/>
      <c r="K11" s="22"/>
      <c r="L11" s="22"/>
      <c r="M11" s="22"/>
      <c r="N11" s="22"/>
      <c r="O11" s="22"/>
      <c r="P11" s="22"/>
      <c r="Q11" s="22"/>
    </row>
    <row r="12" spans="1:17" ht="12.75">
      <c r="A12" s="37"/>
      <c r="B12" s="36"/>
      <c r="C12" s="36"/>
      <c r="D12" s="36"/>
      <c r="E12" s="36"/>
      <c r="F12" s="36"/>
      <c r="G12" s="36"/>
      <c r="H12" s="36"/>
      <c r="I12" s="36"/>
      <c r="J12" s="22"/>
      <c r="K12" s="22"/>
      <c r="L12" s="22"/>
      <c r="M12" s="22"/>
      <c r="N12" s="22"/>
      <c r="O12" s="22"/>
      <c r="P12" s="22"/>
      <c r="Q12" s="22"/>
    </row>
    <row r="13" spans="1:17" ht="12.75">
      <c r="A13" s="37"/>
      <c r="B13" s="36"/>
      <c r="C13" s="36"/>
      <c r="D13" s="36"/>
      <c r="E13" s="36"/>
      <c r="F13" s="36"/>
      <c r="G13" s="36"/>
      <c r="H13" s="36"/>
      <c r="I13" s="36"/>
      <c r="J13" s="22"/>
      <c r="K13" s="22"/>
      <c r="L13" s="22"/>
      <c r="M13" s="22"/>
      <c r="N13" s="22"/>
      <c r="O13" s="22"/>
      <c r="P13" s="22"/>
      <c r="Q13" s="22"/>
    </row>
    <row r="14" spans="1:17" ht="12.75">
      <c r="A14" s="37"/>
      <c r="B14" s="36"/>
      <c r="C14" s="36"/>
      <c r="D14" s="36"/>
      <c r="E14" s="36"/>
      <c r="F14" s="36"/>
      <c r="G14" s="36"/>
      <c r="H14" s="36"/>
      <c r="I14" s="36"/>
      <c r="J14" s="22"/>
      <c r="K14" s="22"/>
      <c r="L14" s="22"/>
      <c r="M14" s="22"/>
      <c r="N14" s="22"/>
      <c r="O14" s="22"/>
      <c r="P14" s="22"/>
      <c r="Q14" s="22"/>
    </row>
    <row r="15" spans="1:17" ht="12.75">
      <c r="A15" s="3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.75">
      <c r="A16" s="3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2.75">
      <c r="A17" s="3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.75">
      <c r="A19" s="38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>
      <c r="A21" s="3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.75">
      <c r="A22" s="39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ht="12.75">
      <c r="A23" s="39"/>
    </row>
    <row r="24" ht="12.75">
      <c r="A24" s="39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9.421875" style="0" customWidth="1"/>
    <col min="2" max="3" width="11.7109375" style="0" hidden="1" customWidth="1"/>
    <col min="4" max="8" width="11.7109375" style="0" customWidth="1"/>
  </cols>
  <sheetData>
    <row r="1" spans="1:8" ht="26.25" customHeight="1">
      <c r="A1" s="15" t="s">
        <v>40</v>
      </c>
      <c r="H1" s="6"/>
    </row>
    <row r="2" ht="12.75">
      <c r="H2" s="32"/>
    </row>
    <row r="3" spans="1:8" ht="12.75">
      <c r="A3" s="1" t="s">
        <v>0</v>
      </c>
      <c r="H3" s="33"/>
    </row>
    <row r="4" spans="4:8" ht="12" customHeight="1">
      <c r="D4" s="25"/>
      <c r="E4" s="25"/>
      <c r="F4" s="25"/>
      <c r="G4" s="25"/>
      <c r="H4" s="34"/>
    </row>
    <row r="5" spans="2:8" ht="15.75" customHeight="1">
      <c r="B5" s="2" t="s">
        <v>13</v>
      </c>
      <c r="C5" s="2" t="s">
        <v>12</v>
      </c>
      <c r="D5" s="16" t="s">
        <v>30</v>
      </c>
      <c r="E5" s="16" t="s">
        <v>31</v>
      </c>
      <c r="F5" s="16" t="s">
        <v>32</v>
      </c>
      <c r="G5" s="16" t="s">
        <v>38</v>
      </c>
      <c r="H5" s="16" t="s">
        <v>43</v>
      </c>
    </row>
    <row r="6" spans="1:8" ht="12.75">
      <c r="A6" s="1" t="s">
        <v>14</v>
      </c>
      <c r="B6" s="7">
        <v>0</v>
      </c>
      <c r="C6" s="7">
        <v>0</v>
      </c>
      <c r="D6" s="19"/>
      <c r="E6" s="19"/>
      <c r="F6" s="19"/>
      <c r="G6" s="19"/>
      <c r="H6" s="19"/>
    </row>
    <row r="7" spans="1:8" ht="12.75">
      <c r="A7" s="1" t="s">
        <v>39</v>
      </c>
      <c r="B7" s="8">
        <f>SUM(B6:B6)</f>
        <v>0</v>
      </c>
      <c r="C7" s="8">
        <f>SUM(C6:C6)</f>
        <v>0</v>
      </c>
      <c r="D7" s="17"/>
      <c r="E7" s="17"/>
      <c r="F7" s="17"/>
      <c r="G7" s="17"/>
      <c r="H7" s="17"/>
    </row>
    <row r="8" spans="1:3" s="5" customFormat="1" ht="12.75">
      <c r="A8" s="9" t="s">
        <v>15</v>
      </c>
      <c r="B8" s="5">
        <v>0</v>
      </c>
      <c r="C8" s="5">
        <v>0</v>
      </c>
    </row>
    <row r="9" ht="12.75">
      <c r="A9" s="1"/>
    </row>
    <row r="10" spans="1:8" ht="14.25" customHeight="1">
      <c r="A10" s="4" t="s">
        <v>1</v>
      </c>
      <c r="B10" s="3"/>
      <c r="C10" s="3"/>
      <c r="D10" s="3"/>
      <c r="E10" s="3"/>
      <c r="F10" s="3"/>
      <c r="G10" s="3"/>
      <c r="H10" s="3"/>
    </row>
    <row r="11" spans="1:8" s="5" customFormat="1" ht="12.75">
      <c r="A11" s="9" t="s">
        <v>16</v>
      </c>
      <c r="B11" s="5" t="e">
        <f>(B6+#REF!)*B8</f>
        <v>#REF!</v>
      </c>
      <c r="C11" s="5" t="e">
        <f>(C6+#REF!)*C8</f>
        <v>#REF!</v>
      </c>
      <c r="D11" s="5">
        <f>D7*D8</f>
        <v>0</v>
      </c>
      <c r="E11" s="5">
        <f>E7*E8</f>
        <v>0</v>
      </c>
      <c r="F11" s="5">
        <f>F7*F8</f>
        <v>0</v>
      </c>
      <c r="G11" s="5">
        <f>G7*G8</f>
        <v>0</v>
      </c>
      <c r="H11" s="5">
        <f>H7*H8</f>
        <v>0</v>
      </c>
    </row>
    <row r="12" spans="1:8" s="5" customFormat="1" ht="12.75">
      <c r="A12" s="21" t="s">
        <v>2</v>
      </c>
      <c r="B12" s="20"/>
      <c r="C12" s="20"/>
      <c r="D12" s="18"/>
      <c r="E12" s="18"/>
      <c r="F12" s="18"/>
      <c r="G12" s="18"/>
      <c r="H12" s="18"/>
    </row>
    <row r="13" spans="1:4" s="5" customFormat="1" ht="12.75">
      <c r="A13" s="10" t="s">
        <v>3</v>
      </c>
      <c r="B13" s="5" t="e">
        <f>B11+B12</f>
        <v>#REF!</v>
      </c>
      <c r="C13" s="5" t="e">
        <f>C11+C12</f>
        <v>#REF!</v>
      </c>
      <c r="D13" s="5">
        <f>SUM(D11:D12)</f>
        <v>0</v>
      </c>
    </row>
    <row r="14" ht="14.25" customHeight="1">
      <c r="A14" s="1"/>
    </row>
    <row r="15" spans="1:8" ht="13.5" customHeight="1">
      <c r="A15" s="4" t="s">
        <v>4</v>
      </c>
      <c r="B15" s="3"/>
      <c r="C15" s="3"/>
      <c r="D15" s="3"/>
      <c r="E15" s="3"/>
      <c r="F15" s="3"/>
      <c r="G15" s="3"/>
      <c r="H15" s="3"/>
    </row>
    <row r="16" spans="1:3" s="5" customFormat="1" ht="12.75">
      <c r="A16" s="9" t="s">
        <v>24</v>
      </c>
      <c r="B16" s="5">
        <v>0</v>
      </c>
      <c r="C16" s="5">
        <v>0</v>
      </c>
    </row>
    <row r="17" spans="1:4" s="5" customFormat="1" ht="12.75">
      <c r="A17" s="9" t="s">
        <v>25</v>
      </c>
      <c r="D17" s="26"/>
    </row>
    <row r="18" s="5" customFormat="1" ht="12.75">
      <c r="A18" s="9" t="s">
        <v>26</v>
      </c>
    </row>
    <row r="19" s="5" customFormat="1" ht="12.75">
      <c r="A19" s="9" t="s">
        <v>27</v>
      </c>
    </row>
    <row r="20" s="5" customFormat="1" ht="12.75">
      <c r="A20" s="9"/>
    </row>
    <row r="21" spans="1:8" s="5" customFormat="1" ht="12.75">
      <c r="A21" s="9" t="s">
        <v>5</v>
      </c>
      <c r="B21" s="5">
        <v>0</v>
      </c>
      <c r="C21" s="5">
        <v>0</v>
      </c>
      <c r="D21" s="18"/>
      <c r="E21" s="18"/>
      <c r="F21" s="18"/>
      <c r="G21" s="18"/>
      <c r="H21" s="18"/>
    </row>
    <row r="22" spans="1:3" s="5" customFormat="1" ht="12.75">
      <c r="A22" s="10" t="s">
        <v>6</v>
      </c>
      <c r="B22" s="5">
        <f>SUM(B16:B21)</f>
        <v>0</v>
      </c>
      <c r="C22" s="5">
        <f>SUM(C16:C21)</f>
        <v>0</v>
      </c>
    </row>
    <row r="24" spans="1:8" s="1" customFormat="1" ht="12.75" customHeight="1">
      <c r="A24" s="13" t="s">
        <v>9</v>
      </c>
      <c r="B24" s="11" t="e">
        <f aca="true" t="shared" si="0" ref="B24:H24">SUM(B13-B22)</f>
        <v>#REF!</v>
      </c>
      <c r="C24" s="11" t="e">
        <f t="shared" si="0"/>
        <v>#REF!</v>
      </c>
      <c r="D24" s="11">
        <f t="shared" si="0"/>
        <v>0</v>
      </c>
      <c r="E24" s="11">
        <f t="shared" si="0"/>
        <v>0</v>
      </c>
      <c r="F24" s="11">
        <f t="shared" si="0"/>
        <v>0</v>
      </c>
      <c r="G24" s="11">
        <f t="shared" si="0"/>
        <v>0</v>
      </c>
      <c r="H24" s="11">
        <f t="shared" si="0"/>
        <v>0</v>
      </c>
    </row>
    <row r="25" s="1" customFormat="1" ht="12.75"/>
    <row r="26" spans="1:8" s="9" customFormat="1" ht="21.75" customHeight="1">
      <c r="A26" s="14" t="s">
        <v>10</v>
      </c>
      <c r="B26" s="12"/>
      <c r="C26" s="12"/>
      <c r="D26" s="12" t="e">
        <f>SUM(D24/D13)</f>
        <v>#DIV/0!</v>
      </c>
      <c r="E26" s="12" t="e">
        <f>SUM(E24/E13)</f>
        <v>#DIV/0!</v>
      </c>
      <c r="F26" s="12" t="e">
        <f>SUM(F24/F13)</f>
        <v>#DIV/0!</v>
      </c>
      <c r="G26" s="12" t="e">
        <f>SUM(G24/G13)</f>
        <v>#DIV/0!</v>
      </c>
      <c r="H26" s="12" t="e">
        <f>SUM(H24/H13)</f>
        <v>#DIV/0!</v>
      </c>
    </row>
    <row r="28" spans="1:8" ht="13.5" customHeight="1">
      <c r="A28" s="4" t="s">
        <v>11</v>
      </c>
      <c r="B28" s="3"/>
      <c r="C28" s="3"/>
      <c r="D28" s="3"/>
      <c r="E28" s="3"/>
      <c r="F28" s="3"/>
      <c r="G28" s="3"/>
      <c r="H28" s="3"/>
    </row>
    <row r="29" s="5" customFormat="1" ht="12.75">
      <c r="A29" s="9" t="s">
        <v>17</v>
      </c>
    </row>
    <row r="30" spans="1:8" s="5" customFormat="1" ht="12.75">
      <c r="A30" s="9" t="s">
        <v>7</v>
      </c>
      <c r="D30" s="18"/>
      <c r="E30" s="18"/>
      <c r="F30" s="18"/>
      <c r="G30" s="18"/>
      <c r="H30" s="18"/>
    </row>
    <row r="31" spans="1:8" s="5" customFormat="1" ht="12.75">
      <c r="A31" s="10" t="s">
        <v>8</v>
      </c>
      <c r="B31" s="5" t="e">
        <f>#REF!+B29</f>
        <v>#REF!</v>
      </c>
      <c r="C31" s="5" t="e">
        <f>#REF!+C29</f>
        <v>#REF!</v>
      </c>
      <c r="D31" s="5">
        <f>D29+D30</f>
        <v>0</v>
      </c>
      <c r="E31" s="5">
        <f>E29+E30</f>
        <v>0</v>
      </c>
      <c r="F31" s="5">
        <f>F29+F30</f>
        <v>0</v>
      </c>
      <c r="G31" s="5">
        <f>G29+G30</f>
        <v>0</v>
      </c>
      <c r="H31" s="5">
        <f>H29+H30</f>
        <v>0</v>
      </c>
    </row>
    <row r="32" s="5" customFormat="1" ht="12.75">
      <c r="A32" s="10"/>
    </row>
    <row r="33" ht="12.75">
      <c r="A33" s="31" t="s">
        <v>41</v>
      </c>
    </row>
    <row r="34" ht="12.75">
      <c r="A34" s="31" t="s">
        <v>44</v>
      </c>
    </row>
    <row r="35" ht="12.75">
      <c r="A35" s="6" t="s">
        <v>18</v>
      </c>
    </row>
    <row r="36" ht="12.75">
      <c r="A36" s="31" t="s">
        <v>42</v>
      </c>
    </row>
    <row r="37" ht="12.75">
      <c r="A37" s="6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18" sqref="E18"/>
    </sheetView>
  </sheetViews>
  <sheetFormatPr defaultColWidth="9.140625" defaultRowHeight="12.75"/>
  <cols>
    <col min="4" max="7" width="10.28125" style="0" bestFit="1" customWidth="1"/>
    <col min="8" max="8" width="10.421875" style="0" bestFit="1" customWidth="1"/>
  </cols>
  <sheetData>
    <row r="1" spans="1:4" ht="12.75">
      <c r="A1" s="40" t="s">
        <v>40</v>
      </c>
      <c r="B1" s="28"/>
      <c r="C1" s="28"/>
      <c r="D1" s="28"/>
    </row>
    <row r="3" spans="4:8" ht="12.75">
      <c r="D3" s="29" t="s">
        <v>30</v>
      </c>
      <c r="E3" s="30" t="s">
        <v>31</v>
      </c>
      <c r="F3" s="30" t="s">
        <v>32</v>
      </c>
      <c r="G3" s="30" t="s">
        <v>38</v>
      </c>
      <c r="H3" s="30" t="s">
        <v>43</v>
      </c>
    </row>
    <row r="4" spans="1:4" ht="12.75">
      <c r="A4" t="s">
        <v>33</v>
      </c>
      <c r="D4" s="5"/>
    </row>
    <row r="5" spans="1:4" ht="12.75">
      <c r="A5" t="s">
        <v>34</v>
      </c>
      <c r="D5" s="5"/>
    </row>
    <row r="6" ht="12.75">
      <c r="A6" t="s">
        <v>35</v>
      </c>
    </row>
    <row r="7" spans="1:8" ht="12.75">
      <c r="A7" t="s">
        <v>36</v>
      </c>
      <c r="D7" s="22"/>
      <c r="E7" s="22"/>
      <c r="F7" s="22"/>
      <c r="G7" s="22"/>
      <c r="H7" s="22"/>
    </row>
    <row r="8" spans="1:8" ht="12.75">
      <c r="A8" t="s">
        <v>28</v>
      </c>
      <c r="D8" s="35"/>
      <c r="E8" s="35"/>
      <c r="F8" s="35"/>
      <c r="G8" s="35"/>
      <c r="H8" s="35"/>
    </row>
    <row r="9" spans="1:8" ht="12.75">
      <c r="A9" t="s">
        <v>29</v>
      </c>
      <c r="D9" s="22"/>
      <c r="E9" s="22"/>
      <c r="F9" s="22"/>
      <c r="G9" s="22"/>
      <c r="H9" s="22"/>
    </row>
    <row r="10" spans="1:8" ht="12.75">
      <c r="A10" t="s">
        <v>37</v>
      </c>
      <c r="D10" s="28"/>
      <c r="E10" s="28"/>
      <c r="F10" s="28"/>
      <c r="G10" s="28"/>
      <c r="H10" s="28"/>
    </row>
    <row r="11" spans="4:8" ht="12.75">
      <c r="D11" s="5"/>
      <c r="E11" s="27"/>
      <c r="F11" s="27"/>
      <c r="G11" s="27"/>
      <c r="H11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K7" sqref="K7:O9"/>
    </sheetView>
  </sheetViews>
  <sheetFormatPr defaultColWidth="9.140625" defaultRowHeight="12.75"/>
  <cols>
    <col min="15" max="15" width="9.140625" style="0" customWidth="1"/>
  </cols>
  <sheetData>
    <row r="1" spans="1:10" ht="12.75">
      <c r="A1" s="41"/>
      <c r="B1" s="41" t="s">
        <v>45</v>
      </c>
      <c r="C1" s="41" t="s">
        <v>46</v>
      </c>
      <c r="D1" s="41" t="s">
        <v>47</v>
      </c>
      <c r="E1" s="43" t="s">
        <v>48</v>
      </c>
      <c r="F1" s="43" t="s">
        <v>49</v>
      </c>
      <c r="G1" s="43" t="s">
        <v>50</v>
      </c>
      <c r="H1" s="41"/>
      <c r="I1" s="41"/>
      <c r="J1" s="41"/>
    </row>
    <row r="2" spans="1:10" ht="12.75">
      <c r="A2" s="42" t="s">
        <v>30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41" t="s">
        <v>51</v>
      </c>
      <c r="B3" s="41">
        <v>40</v>
      </c>
      <c r="C3" s="41">
        <v>15</v>
      </c>
      <c r="D3" s="41">
        <v>45</v>
      </c>
      <c r="E3" s="41">
        <v>1</v>
      </c>
      <c r="F3" s="41">
        <v>1</v>
      </c>
      <c r="G3" s="45">
        <v>13.333333333333332</v>
      </c>
      <c r="H3" s="41"/>
      <c r="I3" s="43" t="s">
        <v>52</v>
      </c>
      <c r="J3" s="41">
        <v>0</v>
      </c>
    </row>
    <row r="4" spans="1:10" ht="12.75">
      <c r="A4" s="41" t="s">
        <v>53</v>
      </c>
      <c r="B4" s="41">
        <v>38</v>
      </c>
      <c r="C4" s="41">
        <v>15</v>
      </c>
      <c r="D4" s="41">
        <v>45</v>
      </c>
      <c r="E4" s="41">
        <v>1</v>
      </c>
      <c r="F4" s="41">
        <v>1</v>
      </c>
      <c r="G4" s="45">
        <v>12.666666666666666</v>
      </c>
      <c r="H4" s="41"/>
      <c r="I4" s="41"/>
      <c r="J4" s="41"/>
    </row>
    <row r="5" spans="1:14" ht="12.75">
      <c r="A5" s="41" t="s">
        <v>54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5">
        <v>0</v>
      </c>
      <c r="H5" s="41"/>
      <c r="I5" s="41"/>
      <c r="J5" s="41"/>
      <c r="K5" s="47" t="s">
        <v>57</v>
      </c>
      <c r="L5" s="46"/>
      <c r="M5" s="46"/>
      <c r="N5" s="46"/>
    </row>
    <row r="6" spans="1:10" ht="12.75">
      <c r="A6" s="41"/>
      <c r="B6" s="41"/>
      <c r="C6" s="41"/>
      <c r="D6" s="41"/>
      <c r="E6" s="41"/>
      <c r="F6" s="41"/>
      <c r="G6" s="45"/>
      <c r="H6" s="41"/>
      <c r="I6" s="41"/>
      <c r="J6" s="41"/>
    </row>
    <row r="7" spans="1:15" ht="12.75">
      <c r="A7" s="41"/>
      <c r="B7" s="42" t="s">
        <v>55</v>
      </c>
      <c r="C7" s="41"/>
      <c r="D7" s="41"/>
      <c r="E7" s="41"/>
      <c r="F7" s="41"/>
      <c r="G7" s="45">
        <v>26</v>
      </c>
      <c r="H7" s="41"/>
      <c r="I7" s="41"/>
      <c r="J7" s="41"/>
      <c r="K7" s="47" t="s">
        <v>56</v>
      </c>
      <c r="L7" s="46"/>
      <c r="M7" s="46"/>
      <c r="N7" s="46"/>
      <c r="O7" s="46"/>
    </row>
    <row r="8" spans="11:15" ht="12.75">
      <c r="K8" s="46"/>
      <c r="L8" s="46"/>
      <c r="M8" s="46"/>
      <c r="N8" s="46"/>
      <c r="O8" s="46"/>
    </row>
    <row r="9" spans="1:15" ht="12.75">
      <c r="A9" s="42" t="s">
        <v>31</v>
      </c>
      <c r="B9" s="41"/>
      <c r="C9" s="41"/>
      <c r="D9" s="41"/>
      <c r="E9" s="41"/>
      <c r="F9" s="41"/>
      <c r="G9" s="41"/>
      <c r="H9" s="41"/>
      <c r="I9" s="41"/>
      <c r="J9" s="41"/>
      <c r="K9" s="46"/>
      <c r="L9" s="46"/>
      <c r="M9" s="46"/>
      <c r="N9" s="46"/>
      <c r="O9" s="46"/>
    </row>
    <row r="10" spans="1:10" ht="12.75">
      <c r="A10" s="41" t="s">
        <v>51</v>
      </c>
      <c r="B10" s="41">
        <v>40</v>
      </c>
      <c r="C10" s="41">
        <v>15</v>
      </c>
      <c r="D10" s="41">
        <v>45</v>
      </c>
      <c r="E10" s="41">
        <v>1</v>
      </c>
      <c r="F10" s="41">
        <v>1</v>
      </c>
      <c r="G10" s="45">
        <v>13.333333333333332</v>
      </c>
      <c r="H10" s="41"/>
      <c r="I10" s="43" t="s">
        <v>52</v>
      </c>
      <c r="J10" s="44">
        <v>37769.33333333333</v>
      </c>
    </row>
    <row r="11" spans="1:10" ht="12.75">
      <c r="A11" s="41" t="s">
        <v>53</v>
      </c>
      <c r="B11" s="41">
        <v>38</v>
      </c>
      <c r="C11" s="41">
        <v>15</v>
      </c>
      <c r="D11" s="41">
        <v>45</v>
      </c>
      <c r="E11" s="41">
        <v>1</v>
      </c>
      <c r="F11" s="41">
        <v>1</v>
      </c>
      <c r="G11" s="45">
        <v>12.666666666666666</v>
      </c>
      <c r="H11" s="41"/>
      <c r="I11" s="41"/>
      <c r="J11" s="41"/>
    </row>
    <row r="12" spans="1:10" ht="12.75">
      <c r="A12" s="41" t="s">
        <v>54</v>
      </c>
      <c r="B12" s="41">
        <v>36</v>
      </c>
      <c r="C12" s="41">
        <v>15</v>
      </c>
      <c r="D12" s="41">
        <v>45</v>
      </c>
      <c r="E12" s="41">
        <v>1</v>
      </c>
      <c r="F12" s="41">
        <v>1</v>
      </c>
      <c r="G12" s="45">
        <v>12</v>
      </c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5"/>
      <c r="H13" s="41"/>
      <c r="I13" s="41"/>
      <c r="J13" s="41"/>
    </row>
    <row r="14" spans="1:10" ht="12.75">
      <c r="A14" s="41"/>
      <c r="B14" s="42" t="s">
        <v>55</v>
      </c>
      <c r="C14" s="41"/>
      <c r="D14" s="41"/>
      <c r="E14" s="41"/>
      <c r="F14" s="41"/>
      <c r="G14" s="45">
        <v>38</v>
      </c>
      <c r="H14" s="41"/>
      <c r="I14" s="41"/>
      <c r="J14" s="41"/>
    </row>
    <row r="16" spans="1:10" ht="12.75">
      <c r="A16" s="42" t="s">
        <v>32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 t="s">
        <v>51</v>
      </c>
      <c r="B17" s="41">
        <v>40</v>
      </c>
      <c r="C17" s="41">
        <v>15</v>
      </c>
      <c r="D17" s="41">
        <v>45</v>
      </c>
      <c r="E17" s="41">
        <v>1</v>
      </c>
      <c r="F17" s="41">
        <v>1</v>
      </c>
      <c r="G17" s="45">
        <v>13.333333333333332</v>
      </c>
      <c r="H17" s="41"/>
      <c r="I17" s="43" t="s">
        <v>52</v>
      </c>
      <c r="J17" s="44">
        <v>92970.66666666666</v>
      </c>
    </row>
    <row r="18" spans="1:10" ht="12.75">
      <c r="A18" s="41" t="s">
        <v>53</v>
      </c>
      <c r="B18" s="41">
        <v>38</v>
      </c>
      <c r="C18" s="41">
        <v>15</v>
      </c>
      <c r="D18" s="41">
        <v>45</v>
      </c>
      <c r="E18" s="41">
        <v>1</v>
      </c>
      <c r="F18" s="41">
        <v>1</v>
      </c>
      <c r="G18" s="45">
        <v>12.666666666666666</v>
      </c>
      <c r="H18" s="41"/>
      <c r="I18" s="41"/>
      <c r="J18" s="41"/>
    </row>
    <row r="19" spans="1:10" ht="12.75">
      <c r="A19" s="41" t="s">
        <v>54</v>
      </c>
      <c r="B19" s="41">
        <v>36</v>
      </c>
      <c r="C19" s="41">
        <v>15</v>
      </c>
      <c r="D19" s="41">
        <v>45</v>
      </c>
      <c r="E19" s="41">
        <v>1</v>
      </c>
      <c r="F19" s="41">
        <v>1</v>
      </c>
      <c r="G19" s="45">
        <v>12</v>
      </c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5"/>
      <c r="H20" s="41"/>
      <c r="I20" s="41"/>
      <c r="J20" s="41"/>
    </row>
    <row r="21" spans="1:10" ht="12.75">
      <c r="A21" s="41"/>
      <c r="B21" s="42" t="s">
        <v>55</v>
      </c>
      <c r="C21" s="41"/>
      <c r="D21" s="41"/>
      <c r="E21" s="41"/>
      <c r="F21" s="41"/>
      <c r="G21" s="45">
        <v>38</v>
      </c>
      <c r="H21" s="41"/>
      <c r="I21" s="41"/>
      <c r="J21" s="41"/>
    </row>
    <row r="23" spans="1:10" ht="12.75">
      <c r="A23" s="42" t="s">
        <v>38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 t="s">
        <v>51</v>
      </c>
      <c r="B24" s="41">
        <v>40</v>
      </c>
      <c r="C24" s="41">
        <v>15</v>
      </c>
      <c r="D24" s="41">
        <v>45</v>
      </c>
      <c r="E24" s="41">
        <v>1</v>
      </c>
      <c r="F24" s="41">
        <v>1</v>
      </c>
      <c r="G24" s="45">
        <v>13.333333333333332</v>
      </c>
      <c r="H24" s="41"/>
      <c r="I24" s="43" t="s">
        <v>52</v>
      </c>
      <c r="J24" s="44">
        <v>148172</v>
      </c>
    </row>
    <row r="25" spans="1:10" ht="12.75">
      <c r="A25" s="41" t="s">
        <v>53</v>
      </c>
      <c r="B25" s="41">
        <v>38</v>
      </c>
      <c r="C25" s="41">
        <v>15</v>
      </c>
      <c r="D25" s="41">
        <v>45</v>
      </c>
      <c r="E25" s="41">
        <v>1</v>
      </c>
      <c r="F25" s="41">
        <v>1</v>
      </c>
      <c r="G25" s="45">
        <v>12.666666666666666</v>
      </c>
      <c r="H25" s="41"/>
      <c r="I25" s="41"/>
      <c r="J25" s="41"/>
    </row>
    <row r="26" spans="1:10" ht="12.75">
      <c r="A26" s="41" t="s">
        <v>54</v>
      </c>
      <c r="B26" s="41">
        <v>36</v>
      </c>
      <c r="C26" s="41">
        <v>15</v>
      </c>
      <c r="D26" s="41">
        <v>45</v>
      </c>
      <c r="E26" s="41">
        <v>1</v>
      </c>
      <c r="F26" s="41">
        <v>1</v>
      </c>
      <c r="G26" s="45">
        <v>12</v>
      </c>
      <c r="H26" s="41"/>
      <c r="I26" s="41"/>
      <c r="J26" s="41"/>
    </row>
    <row r="27" spans="1:10" ht="12.75">
      <c r="A27" s="41"/>
      <c r="B27" s="41"/>
      <c r="C27" s="41"/>
      <c r="D27" s="41"/>
      <c r="E27" s="41"/>
      <c r="F27" s="41"/>
      <c r="G27" s="45"/>
      <c r="H27" s="41"/>
      <c r="I27" s="41"/>
      <c r="J27" s="41"/>
    </row>
    <row r="28" spans="1:10" ht="12.75">
      <c r="A28" s="41"/>
      <c r="B28" s="42" t="s">
        <v>55</v>
      </c>
      <c r="C28" s="41"/>
      <c r="D28" s="41"/>
      <c r="E28" s="41"/>
      <c r="F28" s="41"/>
      <c r="G28" s="45">
        <v>38</v>
      </c>
      <c r="H28" s="41"/>
      <c r="I28" s="43"/>
      <c r="J28" s="44"/>
    </row>
    <row r="29" spans="1:10" ht="12.75">
      <c r="A29" s="42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2.75">
      <c r="A30" s="42" t="s">
        <v>43</v>
      </c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2.75">
      <c r="A31" s="41" t="s">
        <v>51</v>
      </c>
      <c r="B31" s="41">
        <v>40</v>
      </c>
      <c r="C31" s="41">
        <v>15</v>
      </c>
      <c r="D31" s="41">
        <v>45</v>
      </c>
      <c r="E31" s="41">
        <v>1</v>
      </c>
      <c r="F31" s="41">
        <v>1</v>
      </c>
      <c r="G31" s="45">
        <v>13.333333333333332</v>
      </c>
      <c r="H31" s="41"/>
      <c r="I31" s="43" t="s">
        <v>52</v>
      </c>
      <c r="J31" s="44">
        <v>165604</v>
      </c>
    </row>
    <row r="32" spans="1:10" ht="12.75">
      <c r="A32" s="41" t="s">
        <v>53</v>
      </c>
      <c r="B32" s="41">
        <v>38</v>
      </c>
      <c r="C32" s="41">
        <v>15</v>
      </c>
      <c r="D32" s="41">
        <v>45</v>
      </c>
      <c r="E32" s="41">
        <v>1</v>
      </c>
      <c r="F32" s="41">
        <v>1</v>
      </c>
      <c r="G32" s="45">
        <v>12.666666666666666</v>
      </c>
      <c r="H32" s="41"/>
      <c r="I32" s="41"/>
      <c r="J32" s="41"/>
    </row>
    <row r="33" spans="1:10" ht="12.75">
      <c r="A33" s="41" t="s">
        <v>54</v>
      </c>
      <c r="B33" s="41">
        <v>36</v>
      </c>
      <c r="C33" s="41">
        <v>15</v>
      </c>
      <c r="D33" s="41">
        <v>45</v>
      </c>
      <c r="E33" s="41">
        <v>1</v>
      </c>
      <c r="F33" s="41">
        <v>1</v>
      </c>
      <c r="G33" s="45">
        <v>12</v>
      </c>
      <c r="H33" s="41"/>
      <c r="I33" s="41"/>
      <c r="J33" s="41"/>
    </row>
    <row r="34" spans="1:10" ht="12.75">
      <c r="A34" s="41"/>
      <c r="B34" s="41"/>
      <c r="C34" s="41"/>
      <c r="D34" s="41"/>
      <c r="E34" s="41"/>
      <c r="F34" s="41"/>
      <c r="G34" s="45"/>
      <c r="H34" s="41"/>
      <c r="I34" s="41"/>
      <c r="J34" s="41"/>
    </row>
    <row r="35" spans="1:10" ht="12.75">
      <c r="A35" s="41"/>
      <c r="B35" s="42" t="s">
        <v>55</v>
      </c>
      <c r="C35" s="41"/>
      <c r="D35" s="41"/>
      <c r="E35" s="41"/>
      <c r="F35" s="41"/>
      <c r="G35" s="45">
        <v>38</v>
      </c>
      <c r="H35" s="41"/>
      <c r="I35" s="41"/>
      <c r="J35" s="41"/>
    </row>
    <row r="36" spans="1:10" ht="12.75">
      <c r="A36" s="42"/>
      <c r="B36" s="41"/>
      <c r="C36" s="41"/>
      <c r="D36" s="41"/>
      <c r="E36" s="41"/>
      <c r="F36" s="41"/>
      <c r="G36" s="41"/>
      <c r="H36" s="41"/>
      <c r="I36" s="41"/>
      <c r="J36" s="41"/>
    </row>
  </sheetData>
  <sheetProtection/>
  <mergeCells count="2">
    <mergeCell ref="K7:O9"/>
    <mergeCell ref="K5:N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Algonquin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Brulé</dc:creator>
  <cp:keywords/>
  <dc:description/>
  <cp:lastModifiedBy>Linda Little</cp:lastModifiedBy>
  <cp:lastPrinted>2009-09-23T13:10:27Z</cp:lastPrinted>
  <dcterms:created xsi:type="dcterms:W3CDTF">2003-09-29T00:31:34Z</dcterms:created>
  <dcterms:modified xsi:type="dcterms:W3CDTF">2010-06-25T14:58:49Z</dcterms:modified>
  <cp:category/>
  <cp:version/>
  <cp:contentType/>
  <cp:contentStatus/>
</cp:coreProperties>
</file>